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gene\Desktop\PreAbility\NGS\"/>
    </mc:Choice>
  </mc:AlternateContent>
  <bookViews>
    <workbookView xWindow="0" yWindow="0" windowWidth="23040" windowHeight="8808"/>
  </bookViews>
  <sheets>
    <sheet name="Лист1" sheetId="3" r:id="rId1"/>
  </sheets>
  <definedNames>
    <definedName name="_xlnm._FilterDatabase" localSheetId="0" hidden="1">Лист1!$A$1:$FL$1</definedName>
    <definedName name="extracted" localSheetId="0">Лист1!$A$1:$FL$3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3" l="1"/>
  <c r="V3" i="3"/>
  <c r="U3" i="3"/>
  <c r="T3" i="3"/>
  <c r="S3" i="3"/>
  <c r="R3" i="3"/>
  <c r="Q3" i="3"/>
  <c r="U2" i="3"/>
  <c r="T2" i="3"/>
  <c r="S2" i="3"/>
  <c r="R2" i="3"/>
  <c r="Q2" i="3"/>
</calcChain>
</file>

<file path=xl/connections.xml><?xml version="1.0" encoding="utf-8"?>
<connections xmlns="http://schemas.openxmlformats.org/spreadsheetml/2006/main">
  <connection id="1" name="extracted1" type="6" refreshedVersion="5" background="1" saveData="1">
    <textPr codePage="866" sourceFile="C:\cygwin64\home\Eugene\vcf\extracted.txt" thousands=" ">
      <textFields count="16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<sst xmlns="http://schemas.openxmlformats.org/spreadsheetml/2006/main" count="311" uniqueCount="199">
  <si>
    <t>CHROM</t>
  </si>
  <si>
    <t>POS</t>
  </si>
  <si>
    <t>ID</t>
  </si>
  <si>
    <t>REF</t>
  </si>
  <si>
    <t>ALT</t>
  </si>
  <si>
    <t>QUAL</t>
  </si>
  <si>
    <t>DP</t>
  </si>
  <si>
    <t>VARTYPE</t>
  </si>
  <si>
    <t>SNP</t>
  </si>
  <si>
    <t>MNP</t>
  </si>
  <si>
    <t>INS</t>
  </si>
  <si>
    <t>DEL</t>
  </si>
  <si>
    <t>MIXED</t>
  </si>
  <si>
    <t>HOM</t>
  </si>
  <si>
    <t>HET</t>
  </si>
  <si>
    <t>ANN[*].EFFECT</t>
  </si>
  <si>
    <t>ANN[*].IMPACT</t>
  </si>
  <si>
    <t>ANN[0].GENE</t>
  </si>
  <si>
    <t>ANN[1].GENE</t>
  </si>
  <si>
    <t>ANN[2].GENE</t>
  </si>
  <si>
    <t>LOF[*].PERC</t>
  </si>
  <si>
    <t>CLNSIG</t>
  </si>
  <si>
    <t>CLNDN</t>
  </si>
  <si>
    <t>CLNDISDB</t>
  </si>
  <si>
    <t>GWASCAT_TRAIT</t>
  </si>
  <si>
    <t>dbNSFP_MetaSVM_pred</t>
  </si>
  <si>
    <t>dbNSFP_Polyphen2_HDIV_pred</t>
  </si>
  <si>
    <t>dbNSFP_MutationTaster_pred</t>
  </si>
  <si>
    <t>dbNSFP_MutationAssessor_pred</t>
  </si>
  <si>
    <t>dbNSFP_Polyphen2_HVAR_pred</t>
  </si>
  <si>
    <t>dbNSFP_SIFT_pred</t>
  </si>
  <si>
    <t>dbNSFP_LRT_pred</t>
  </si>
  <si>
    <t>dbNSFP_PROVEAN_pred</t>
  </si>
  <si>
    <t>OM</t>
  </si>
  <si>
    <t>PMC</t>
  </si>
  <si>
    <t>MUT</t>
  </si>
  <si>
    <t>ANN[*].ALLELE</t>
  </si>
  <si>
    <t>ANN[*].GENEID</t>
  </si>
  <si>
    <t>ANN[*].FEATURE</t>
  </si>
  <si>
    <t>ANN[*].FEATUREID</t>
  </si>
  <si>
    <t>ANN[*].BIOTYPE</t>
  </si>
  <si>
    <t>ANN[*].RANK</t>
  </si>
  <si>
    <t>ANN[*].HGVS_C</t>
  </si>
  <si>
    <t>ANN[*].HGVS_P</t>
  </si>
  <si>
    <t>ANN[*].CDNA_POS</t>
  </si>
  <si>
    <t>ANN[*].CDNA_LEN</t>
  </si>
  <si>
    <t>ANN[*].CDS_POS</t>
  </si>
  <si>
    <t>ANN[*].CDS_LEN</t>
  </si>
  <si>
    <t>ANN[*].AA_POS</t>
  </si>
  <si>
    <t>ANN[*].AA_LEN</t>
  </si>
  <si>
    <t>ANN[*].DISTANCE</t>
  </si>
  <si>
    <t>ANN[*].ERRORS</t>
  </si>
  <si>
    <t>LOF[*].NUMTR</t>
  </si>
  <si>
    <t>NMD[*].NUMTR</t>
  </si>
  <si>
    <t>NMD[*].PERC</t>
  </si>
  <si>
    <t>DBVARID</t>
  </si>
  <si>
    <t>ALLELEID</t>
  </si>
  <si>
    <t>CDA</t>
  </si>
  <si>
    <t>OTH</t>
  </si>
  <si>
    <t>S3D</t>
  </si>
  <si>
    <t>WTD</t>
  </si>
  <si>
    <t>dbSNPBuildID</t>
  </si>
  <si>
    <t>SLO</t>
  </si>
  <si>
    <t>NSF</t>
  </si>
  <si>
    <t>R3</t>
  </si>
  <si>
    <t>R5</t>
  </si>
  <si>
    <t>NSN</t>
  </si>
  <si>
    <t>NSM</t>
  </si>
  <si>
    <t>G5A</t>
  </si>
  <si>
    <t>COMMON</t>
  </si>
  <si>
    <t>RS</t>
  </si>
  <si>
    <t>RV</t>
  </si>
  <si>
    <t>TPA</t>
  </si>
  <si>
    <t>CFL</t>
  </si>
  <si>
    <t>GNO</t>
  </si>
  <si>
    <t>VLD</t>
  </si>
  <si>
    <t>ASP</t>
  </si>
  <si>
    <t>ASS</t>
  </si>
  <si>
    <t>U3</t>
  </si>
  <si>
    <t>U5</t>
  </si>
  <si>
    <t>WGT</t>
  </si>
  <si>
    <t>MTP</t>
  </si>
  <si>
    <t>LSD</t>
  </si>
  <si>
    <t>NOC</t>
  </si>
  <si>
    <t>DSS</t>
  </si>
  <si>
    <t>SYN</t>
  </si>
  <si>
    <t>KGPhase3</t>
  </si>
  <si>
    <t>CAF</t>
  </si>
  <si>
    <t>VC</t>
  </si>
  <si>
    <t>KGPhase1</t>
  </si>
  <si>
    <t>NOV</t>
  </si>
  <si>
    <t>VP</t>
  </si>
  <si>
    <t>SAO</t>
  </si>
  <si>
    <t>INT</t>
  </si>
  <si>
    <t>G5</t>
  </si>
  <si>
    <t>SSR</t>
  </si>
  <si>
    <t>RSPOS</t>
  </si>
  <si>
    <t>HD</t>
  </si>
  <si>
    <t>PM</t>
  </si>
  <si>
    <t>CLNVCSO</t>
  </si>
  <si>
    <t>CLNREVSTAT</t>
  </si>
  <si>
    <t>CLNDNINCL</t>
  </si>
  <si>
    <t>ORIGIN</t>
  </si>
  <si>
    <t>MC</t>
  </si>
  <si>
    <t>CLNVC</t>
  </si>
  <si>
    <t>CLNVI</t>
  </si>
  <si>
    <t>CLNSIGINCL</t>
  </si>
  <si>
    <t>GENEINFO</t>
  </si>
  <si>
    <t>CLNDISDBINCL</t>
  </si>
  <si>
    <t>CLNSIGCONF</t>
  </si>
  <si>
    <t>CLNHGVS</t>
  </si>
  <si>
    <t>GWASCAT_P_VALUE</t>
  </si>
  <si>
    <t>GWASCAT_OR_BETA</t>
  </si>
  <si>
    <t>GWASCAT_REPORTED_GENE</t>
  </si>
  <si>
    <t>GWASCAT_PUBMED_ID</t>
  </si>
  <si>
    <t>CAF[1]</t>
  </si>
  <si>
    <t>CAF[2]</t>
  </si>
  <si>
    <t>AF_TGP[0]</t>
  </si>
  <si>
    <t>AF_EXAC[0]</t>
  </si>
  <si>
    <t>AF_ESP[0]</t>
  </si>
  <si>
    <t>dbNSFP_ExAC_NFE_AF[0]</t>
  </si>
  <si>
    <t>dbNSFP_ExAC_SAS_AF[0]</t>
  </si>
  <si>
    <t>dbNSFP_ExAC_Adj_AF[0]</t>
  </si>
  <si>
    <t>dbNSFP_1000Gp3_AMR_AF[0]</t>
  </si>
  <si>
    <t>dbNSFP_1000Gp3_EAS_AF[0]</t>
  </si>
  <si>
    <t>dbNSFP_ExAC_AFR_AF[0]</t>
  </si>
  <si>
    <t>dbNSFP_ExAC_AF[0]</t>
  </si>
  <si>
    <t>dbNSFP_ExAC_FIN_AF[0]</t>
  </si>
  <si>
    <t>dbNSFP_1000Gp3_EUR_AF[0]</t>
  </si>
  <si>
    <t>dbNSFP_ExAC_AMR_AF[0]</t>
  </si>
  <si>
    <t>dbNSFP_1000Gp3_AFR_AF[0]</t>
  </si>
  <si>
    <t>dbNSFP_ESP6500_AA_AF[0]</t>
  </si>
  <si>
    <t>dbNSFP_1000Gp3_SAS_AF[0]</t>
  </si>
  <si>
    <t>dbNSFP_ExAC_EAS_AF[0]</t>
  </si>
  <si>
    <t>dbNSFP_ESP6500_EA_AF[0]</t>
  </si>
  <si>
    <t>dbNSFP_1000Gp3_AF[0]</t>
  </si>
  <si>
    <t>dbNSFP_GERP___RS</t>
  </si>
  <si>
    <t>dbNSFP_GERP___NR</t>
  </si>
  <si>
    <t>dbNSFP_ExAC_Adj_AC</t>
  </si>
  <si>
    <t>dbNSFP_ExAC_SAS_AC</t>
  </si>
  <si>
    <t>dbNSFP_1000Gp3_AMR_AC</t>
  </si>
  <si>
    <t>dbNSFP_1000Gp3_EAS_AC</t>
  </si>
  <si>
    <t>dbNSFP_Interpro_domain</t>
  </si>
  <si>
    <t>dbNSFP_FATHMM_pred</t>
  </si>
  <si>
    <t>dbNSFP_ExAC_AFR_AC</t>
  </si>
  <si>
    <t>dbNSFP_1000Gp3_AC</t>
  </si>
  <si>
    <t>dbNSFP_ExAC_AC</t>
  </si>
  <si>
    <t>dbNSFP_ExAC_FIN_AC</t>
  </si>
  <si>
    <t>dbNSFP_phastCons100way_vertebrate</t>
  </si>
  <si>
    <t>dbNSFP_CADD_phred</t>
  </si>
  <si>
    <t>dbNSFP_1000Gp3_EUR_AC</t>
  </si>
  <si>
    <t>dbNSFP_ESP6500_EA_AC</t>
  </si>
  <si>
    <t>dbNSFP_1000Gp3_AFR_AC</t>
  </si>
  <si>
    <t>dbNSFP_ExAC_AMR_AC</t>
  </si>
  <si>
    <t>dbNSFP_ExAC_NFE_AC</t>
  </si>
  <si>
    <t>dbNSFP_1000Gp3_SAS_AC</t>
  </si>
  <si>
    <t>dbNSFP_ExAC_EAS_AC</t>
  </si>
  <si>
    <t>dbNSFP_ESP6500_AA_AC</t>
  </si>
  <si>
    <t>chr1</t>
  </si>
  <si>
    <t>rs2691305</t>
  </si>
  <si>
    <t>A</t>
  </si>
  <si>
    <t>G</t>
  </si>
  <si>
    <t>true</t>
  </si>
  <si>
    <t>false</t>
  </si>
  <si>
    <t>missense_variant</t>
  </si>
  <si>
    <t>MODERATE</t>
  </si>
  <si>
    <t>OR4F5</t>
  </si>
  <si>
    <t>T</t>
  </si>
  <si>
    <t>B</t>
  </si>
  <si>
    <t>P</t>
  </si>
  <si>
    <t>N</t>
  </si>
  <si>
    <t>ENSG00000186092</t>
  </si>
  <si>
    <t>transcript</t>
  </si>
  <si>
    <t>ENST00000335137.3</t>
  </si>
  <si>
    <t>protein_coding</t>
  </si>
  <si>
    <t>c.421A&gt;G</t>
  </si>
  <si>
    <t>p.Thr141Ala</t>
  </si>
  <si>
    <t>SNV</t>
  </si>
  <si>
    <t>0x050000000a05010116000100</t>
  </si>
  <si>
    <t>OR4F5:79501</t>
  </si>
  <si>
    <t>GPCR,_rhodopsin-like,_7TM</t>
  </si>
  <si>
    <t>rs3748597</t>
  </si>
  <si>
    <t>C</t>
  </si>
  <si>
    <t>NOC2L</t>
  </si>
  <si>
    <t>ENSG00000188976</t>
  </si>
  <si>
    <t>ENST00000327044.6</t>
  </si>
  <si>
    <t>c.898A&gt;G</t>
  </si>
  <si>
    <t>p.Ile300Val</t>
  </si>
  <si>
    <t>0.07728,0.9227</t>
  </si>
  <si>
    <t>0x050100000a0515053f000100</t>
  </si>
  <si>
    <t>NOC2L:26155</t>
  </si>
  <si>
    <t>Armadillo-type_fold</t>
  </si>
  <si>
    <t>Flag</t>
  </si>
  <si>
    <t>AF max</t>
  </si>
  <si>
    <t>AF av</t>
  </si>
  <si>
    <t>Pred</t>
  </si>
  <si>
    <t>RS link</t>
  </si>
  <si>
    <t>G1 link</t>
  </si>
  <si>
    <t>G2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</si>
</sst>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racte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"/>
  <sheetViews>
    <sheetView tabSelected="1" workbookViewId="0">
      <selection sqref="A1:XFD1"/>
    </sheetView>
  </sheetViews>
  <sheetFormatPr defaultRowHeight="14.4" x14ac:dyDescent="0.3"/>
  <sheetData>
    <row r="1" spans="1:16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192</v>
      </c>
      <c r="Q1" s="1" t="s">
        <v>193</v>
      </c>
      <c r="R1" s="1" t="s">
        <v>194</v>
      </c>
      <c r="S1" s="1" t="s">
        <v>195</v>
      </c>
      <c r="T1" s="1" t="s">
        <v>196</v>
      </c>
      <c r="U1" s="1" t="s">
        <v>197</v>
      </c>
      <c r="V1" s="1" t="s">
        <v>198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21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59</v>
      </c>
      <c r="BP1" t="s">
        <v>60</v>
      </c>
      <c r="BQ1" t="s">
        <v>61</v>
      </c>
      <c r="BR1" t="s">
        <v>62</v>
      </c>
      <c r="BS1" t="s">
        <v>63</v>
      </c>
      <c r="BT1" t="s">
        <v>64</v>
      </c>
      <c r="BU1" t="s">
        <v>65</v>
      </c>
      <c r="BV1" t="s">
        <v>66</v>
      </c>
      <c r="BW1" t="s">
        <v>67</v>
      </c>
      <c r="BX1" t="s">
        <v>68</v>
      </c>
      <c r="BY1" t="s">
        <v>69</v>
      </c>
      <c r="BZ1" t="s">
        <v>70</v>
      </c>
      <c r="CA1" t="s">
        <v>71</v>
      </c>
      <c r="CB1" t="s">
        <v>72</v>
      </c>
      <c r="CC1" t="s">
        <v>73</v>
      </c>
      <c r="CD1" t="s">
        <v>74</v>
      </c>
      <c r="CE1" t="s">
        <v>75</v>
      </c>
      <c r="CF1" t="s">
        <v>76</v>
      </c>
      <c r="CG1" t="s">
        <v>77</v>
      </c>
      <c r="CH1" t="s">
        <v>3</v>
      </c>
      <c r="CI1" t="s">
        <v>78</v>
      </c>
      <c r="CJ1" t="s">
        <v>79</v>
      </c>
      <c r="CK1" t="s">
        <v>80</v>
      </c>
      <c r="CL1" t="s">
        <v>81</v>
      </c>
      <c r="CM1" t="s">
        <v>82</v>
      </c>
      <c r="CN1" t="s">
        <v>83</v>
      </c>
      <c r="CO1" t="s">
        <v>84</v>
      </c>
      <c r="CP1" t="s">
        <v>85</v>
      </c>
      <c r="CQ1" t="s">
        <v>86</v>
      </c>
      <c r="CR1" t="s">
        <v>87</v>
      </c>
      <c r="CS1" t="s">
        <v>88</v>
      </c>
      <c r="CT1" t="s">
        <v>89</v>
      </c>
      <c r="CU1" t="s">
        <v>90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100</v>
      </c>
      <c r="DF1" t="s">
        <v>70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95</v>
      </c>
      <c r="DR1" t="s">
        <v>111</v>
      </c>
      <c r="DS1" t="s">
        <v>112</v>
      </c>
      <c r="DT1" t="s">
        <v>113</v>
      </c>
      <c r="DU1" t="s">
        <v>114</v>
      </c>
      <c r="DV1" t="s">
        <v>115</v>
      </c>
      <c r="DW1" t="s">
        <v>116</v>
      </c>
      <c r="DX1" t="s">
        <v>117</v>
      </c>
      <c r="DY1" t="s">
        <v>118</v>
      </c>
      <c r="DZ1" t="s">
        <v>119</v>
      </c>
      <c r="EA1" t="s">
        <v>120</v>
      </c>
      <c r="EB1" t="s">
        <v>121</v>
      </c>
      <c r="EC1" t="s">
        <v>122</v>
      </c>
      <c r="ED1" t="s">
        <v>123</v>
      </c>
      <c r="EE1" t="s">
        <v>124</v>
      </c>
      <c r="EF1" t="s">
        <v>125</v>
      </c>
      <c r="EG1" t="s">
        <v>126</v>
      </c>
      <c r="EH1" t="s">
        <v>127</v>
      </c>
      <c r="EI1" t="s">
        <v>128</v>
      </c>
      <c r="EJ1" t="s">
        <v>129</v>
      </c>
      <c r="EK1" t="s">
        <v>130</v>
      </c>
      <c r="EL1" t="s">
        <v>131</v>
      </c>
      <c r="EM1" t="s">
        <v>132</v>
      </c>
      <c r="EN1" t="s">
        <v>133</v>
      </c>
      <c r="EO1" t="s">
        <v>134</v>
      </c>
      <c r="EP1" t="s">
        <v>135</v>
      </c>
      <c r="EQ1" t="s">
        <v>136</v>
      </c>
      <c r="ER1" t="s">
        <v>137</v>
      </c>
      <c r="ES1" t="s">
        <v>138</v>
      </c>
      <c r="ET1" t="s">
        <v>139</v>
      </c>
      <c r="EU1" t="s">
        <v>140</v>
      </c>
      <c r="EV1" t="s">
        <v>141</v>
      </c>
      <c r="EW1" t="s">
        <v>142</v>
      </c>
      <c r="EX1" t="s">
        <v>143</v>
      </c>
      <c r="EY1" t="s">
        <v>144</v>
      </c>
      <c r="EZ1" t="s">
        <v>145</v>
      </c>
      <c r="FA1" t="s">
        <v>146</v>
      </c>
      <c r="FB1" t="s">
        <v>147</v>
      </c>
      <c r="FC1" t="s">
        <v>148</v>
      </c>
      <c r="FD1" t="s">
        <v>149</v>
      </c>
      <c r="FE1" t="s">
        <v>150</v>
      </c>
      <c r="FF1" t="s">
        <v>151</v>
      </c>
      <c r="FG1" t="s">
        <v>152</v>
      </c>
      <c r="FH1" t="s">
        <v>153</v>
      </c>
      <c r="FI1" t="s">
        <v>154</v>
      </c>
      <c r="FJ1" t="s">
        <v>155</v>
      </c>
      <c r="FK1" t="s">
        <v>156</v>
      </c>
      <c r="FL1" t="s">
        <v>157</v>
      </c>
    </row>
    <row r="2" spans="1:168" x14ac:dyDescent="0.3">
      <c r="A2" t="s">
        <v>158</v>
      </c>
      <c r="B2">
        <v>69511</v>
      </c>
      <c r="C2" t="s">
        <v>159</v>
      </c>
      <c r="D2" t="s">
        <v>160</v>
      </c>
      <c r="E2" t="s">
        <v>161</v>
      </c>
      <c r="F2">
        <v>36660.800000000003</v>
      </c>
      <c r="G2">
        <v>1297</v>
      </c>
      <c r="H2" t="s">
        <v>8</v>
      </c>
      <c r="I2" t="s">
        <v>162</v>
      </c>
      <c r="J2" t="s">
        <v>163</v>
      </c>
      <c r="K2" t="s">
        <v>163</v>
      </c>
      <c r="L2" t="s">
        <v>163</v>
      </c>
      <c r="M2" t="s">
        <v>163</v>
      </c>
      <c r="N2" t="s">
        <v>162</v>
      </c>
      <c r="O2" t="s">
        <v>163</v>
      </c>
      <c r="Q2">
        <f>MAX(DV2:EP2)</f>
        <v>0.99939999999999996</v>
      </c>
      <c r="R2">
        <f>AVERAGE(DV2:EP2)</f>
        <v>0.87545304551551995</v>
      </c>
      <c r="S2" t="b">
        <f>OR(ISNUMBER((MATCH("*D*",AG2:AN2,0))),ISNUMBER((MATCH("*P*",AG2:AN2,0))),ISNUMBER((MATCH("*A*",AG2:AN2,0))),ISNUMBER((MATCH("*H*",AG2:AN2,0))),ISNUMBER((MATCH("*M*",AG2:AN2,0))))</f>
        <v>1</v>
      </c>
      <c r="T2" s="2">
        <f>HYPERLINK(CONCATENATE("https://www.ncbi.nlm.nih.gov/search/all/?term=rs",BZ2),BZ2)</f>
        <v>2691305</v>
      </c>
      <c r="U2" s="2" t="str">
        <f>HYPERLINK(CONCATENATE("https://www.genecards.org/cgi-bin/carddisp.pl?gene=",Y2),Y2)</f>
        <v>OR4F5</v>
      </c>
      <c r="V2" s="2">
        <f>HYPERLINK(CONCATENATE("https://www.genecards.org/cgi-bin/carddisp.pl?gene=",Z2),Z2)</f>
        <v>0</v>
      </c>
      <c r="W2" t="s">
        <v>164</v>
      </c>
      <c r="X2" t="s">
        <v>165</v>
      </c>
      <c r="Y2" t="s">
        <v>166</v>
      </c>
      <c r="AG2" t="s">
        <v>167</v>
      </c>
      <c r="AH2" t="s">
        <v>168</v>
      </c>
      <c r="AI2" t="s">
        <v>169</v>
      </c>
      <c r="AJ2" t="s">
        <v>170</v>
      </c>
      <c r="AK2" t="s">
        <v>168</v>
      </c>
      <c r="AL2" t="s">
        <v>167</v>
      </c>
      <c r="AM2" t="s">
        <v>170</v>
      </c>
      <c r="AN2" t="s">
        <v>170</v>
      </c>
      <c r="AO2" t="s">
        <v>163</v>
      </c>
      <c r="AP2" t="s">
        <v>163</v>
      </c>
      <c r="AQ2" t="s">
        <v>163</v>
      </c>
      <c r="AR2" t="s">
        <v>161</v>
      </c>
      <c r="AS2" t="s">
        <v>171</v>
      </c>
      <c r="AT2" t="s">
        <v>172</v>
      </c>
      <c r="AU2" t="s">
        <v>173</v>
      </c>
      <c r="AV2" t="s">
        <v>174</v>
      </c>
      <c r="AW2">
        <v>1</v>
      </c>
      <c r="AX2" t="s">
        <v>175</v>
      </c>
      <c r="AY2" t="s">
        <v>176</v>
      </c>
      <c r="AZ2">
        <v>421</v>
      </c>
      <c r="BA2">
        <v>918</v>
      </c>
      <c r="BB2">
        <v>421</v>
      </c>
      <c r="BC2">
        <v>918</v>
      </c>
      <c r="BD2">
        <v>141</v>
      </c>
      <c r="BE2">
        <v>305</v>
      </c>
      <c r="BF2">
        <v>0</v>
      </c>
      <c r="BM2" t="s">
        <v>163</v>
      </c>
      <c r="BN2" t="s">
        <v>163</v>
      </c>
      <c r="BO2" t="s">
        <v>163</v>
      </c>
      <c r="BP2" t="s">
        <v>163</v>
      </c>
      <c r="BQ2">
        <v>100</v>
      </c>
      <c r="BR2" t="s">
        <v>163</v>
      </c>
      <c r="BS2" t="s">
        <v>163</v>
      </c>
      <c r="BT2" t="s">
        <v>163</v>
      </c>
      <c r="BU2" t="s">
        <v>163</v>
      </c>
      <c r="BV2" t="s">
        <v>163</v>
      </c>
      <c r="BW2" t="s">
        <v>162</v>
      </c>
      <c r="BX2" t="s">
        <v>163</v>
      </c>
      <c r="BZ2">
        <v>2691305</v>
      </c>
      <c r="CA2" t="s">
        <v>162</v>
      </c>
      <c r="CB2" t="s">
        <v>163</v>
      </c>
      <c r="CC2" t="s">
        <v>163</v>
      </c>
      <c r="CD2" t="s">
        <v>162</v>
      </c>
      <c r="CE2" t="s">
        <v>163</v>
      </c>
      <c r="CF2" t="s">
        <v>162</v>
      </c>
      <c r="CG2" t="s">
        <v>163</v>
      </c>
      <c r="CH2" t="s">
        <v>160</v>
      </c>
      <c r="CI2" t="s">
        <v>163</v>
      </c>
      <c r="CJ2" t="s">
        <v>163</v>
      </c>
      <c r="CK2">
        <v>1</v>
      </c>
      <c r="CL2" t="s">
        <v>163</v>
      </c>
      <c r="CM2" t="s">
        <v>163</v>
      </c>
      <c r="CN2" t="s">
        <v>163</v>
      </c>
      <c r="CO2" t="s">
        <v>163</v>
      </c>
      <c r="CP2" t="s">
        <v>163</v>
      </c>
      <c r="CQ2" t="s">
        <v>163</v>
      </c>
      <c r="CS2" t="s">
        <v>177</v>
      </c>
      <c r="CT2" t="s">
        <v>162</v>
      </c>
      <c r="CU2" t="s">
        <v>163</v>
      </c>
      <c r="CV2" t="s">
        <v>178</v>
      </c>
      <c r="CW2">
        <v>0</v>
      </c>
      <c r="CX2" t="s">
        <v>163</v>
      </c>
      <c r="CY2" t="s">
        <v>162</v>
      </c>
      <c r="CZ2">
        <v>0</v>
      </c>
      <c r="DA2">
        <v>69511</v>
      </c>
      <c r="DB2" t="s">
        <v>163</v>
      </c>
      <c r="DC2" t="s">
        <v>163</v>
      </c>
      <c r="DF2">
        <v>2691305</v>
      </c>
      <c r="DM2" t="s">
        <v>179</v>
      </c>
      <c r="DQ2">
        <v>0</v>
      </c>
      <c r="EA2">
        <v>0.97160000000000002</v>
      </c>
      <c r="EB2">
        <v>0.98319999999999996</v>
      </c>
      <c r="EC2">
        <v>0.93940000000000001</v>
      </c>
      <c r="EF2">
        <v>0.59419999999999995</v>
      </c>
      <c r="EG2">
        <v>0.89380000000000004</v>
      </c>
      <c r="EH2">
        <v>0.99070000000000003</v>
      </c>
      <c r="EJ2">
        <v>0.95069999999999999</v>
      </c>
      <c r="EL2">
        <v>0.544101123595505</v>
      </c>
      <c r="EN2">
        <v>0.99939999999999996</v>
      </c>
      <c r="EO2">
        <v>0.88742933155969395</v>
      </c>
      <c r="EQ2">
        <v>1.1499999999999999</v>
      </c>
      <c r="ER2">
        <v>2.31</v>
      </c>
      <c r="ES2">
        <v>72743</v>
      </c>
      <c r="ET2">
        <v>12225</v>
      </c>
      <c r="EW2" t="s">
        <v>180</v>
      </c>
      <c r="EX2" t="s">
        <v>167</v>
      </c>
      <c r="EY2">
        <v>4392</v>
      </c>
      <c r="FA2">
        <v>75589</v>
      </c>
      <c r="FB2">
        <v>3289</v>
      </c>
      <c r="FC2">
        <v>0</v>
      </c>
      <c r="FD2">
        <v>4.7E-2</v>
      </c>
      <c r="FF2">
        <v>5337</v>
      </c>
      <c r="FH2">
        <v>6155</v>
      </c>
      <c r="FI2">
        <v>37731</v>
      </c>
      <c r="FK2">
        <v>8379</v>
      </c>
      <c r="FL2">
        <v>1937</v>
      </c>
    </row>
    <row r="3" spans="1:168" x14ac:dyDescent="0.3">
      <c r="A3" t="s">
        <v>158</v>
      </c>
      <c r="B3">
        <v>953279</v>
      </c>
      <c r="C3" t="s">
        <v>181</v>
      </c>
      <c r="D3" t="s">
        <v>167</v>
      </c>
      <c r="E3" t="s">
        <v>182</v>
      </c>
      <c r="F3">
        <v>4851.58</v>
      </c>
      <c r="G3">
        <v>155</v>
      </c>
      <c r="H3" t="s">
        <v>8</v>
      </c>
      <c r="I3" t="s">
        <v>162</v>
      </c>
      <c r="J3" t="s">
        <v>163</v>
      </c>
      <c r="K3" t="s">
        <v>163</v>
      </c>
      <c r="L3" t="s">
        <v>163</v>
      </c>
      <c r="M3" t="s">
        <v>163</v>
      </c>
      <c r="N3" t="s">
        <v>162</v>
      </c>
      <c r="O3" t="s">
        <v>163</v>
      </c>
      <c r="Q3">
        <f t="shared" ref="Q3" si="0">MAX(DV3:EP3)</f>
        <v>0.96</v>
      </c>
      <c r="R3">
        <f t="shared" ref="R3" si="1">AVERAGE(DV3:EP3)</f>
        <v>0.92791316954620173</v>
      </c>
      <c r="S3" t="b">
        <f t="shared" ref="S3" si="2">OR(ISNUMBER((MATCH("*D*",AG3:AN3,0))),ISNUMBER((MATCH("*P*",AG3:AN3,0))),ISNUMBER((MATCH("*A*",AG3:AN3,0))),ISNUMBER((MATCH("*H*",AG3:AN3,0))),ISNUMBER((MATCH("*M*",AG3:AN3,0))))</f>
        <v>1</v>
      </c>
      <c r="T3" s="2">
        <f t="shared" ref="T3" si="3">HYPERLINK(CONCATENATE("https://www.ncbi.nlm.nih.gov/search/all/?term=rs",BZ3),BZ3)</f>
        <v>3748597</v>
      </c>
      <c r="U3" s="2" t="str">
        <f t="shared" ref="U3:V3" si="4">HYPERLINK(CONCATENATE("https://www.genecards.org/cgi-bin/carddisp.pl?gene=",Y3),Y3)</f>
        <v>NOC2L</v>
      </c>
      <c r="V3" s="2">
        <f t="shared" si="4"/>
        <v>0</v>
      </c>
      <c r="W3" t="s">
        <v>164</v>
      </c>
      <c r="X3" t="s">
        <v>165</v>
      </c>
      <c r="Y3" t="s">
        <v>183</v>
      </c>
      <c r="AG3" t="s">
        <v>167</v>
      </c>
      <c r="AH3" t="s">
        <v>168</v>
      </c>
      <c r="AI3" t="s">
        <v>169</v>
      </c>
      <c r="AJ3" t="s">
        <v>170</v>
      </c>
      <c r="AK3" t="s">
        <v>168</v>
      </c>
      <c r="AL3" t="s">
        <v>167</v>
      </c>
      <c r="AM3" t="s">
        <v>170</v>
      </c>
      <c r="AN3" t="s">
        <v>170</v>
      </c>
      <c r="AO3" t="s">
        <v>163</v>
      </c>
      <c r="AP3" t="s">
        <v>163</v>
      </c>
      <c r="AQ3" t="s">
        <v>163</v>
      </c>
      <c r="AR3" t="s">
        <v>182</v>
      </c>
      <c r="AS3" t="s">
        <v>184</v>
      </c>
      <c r="AT3" t="s">
        <v>172</v>
      </c>
      <c r="AU3" t="s">
        <v>185</v>
      </c>
      <c r="AV3" t="s">
        <v>174</v>
      </c>
      <c r="AW3">
        <v>9</v>
      </c>
      <c r="AX3" t="s">
        <v>186</v>
      </c>
      <c r="AY3" t="s">
        <v>187</v>
      </c>
      <c r="AZ3">
        <v>948</v>
      </c>
      <c r="BA3">
        <v>2790</v>
      </c>
      <c r="BB3">
        <v>898</v>
      </c>
      <c r="BC3">
        <v>2250</v>
      </c>
      <c r="BD3">
        <v>300</v>
      </c>
      <c r="BE3">
        <v>749</v>
      </c>
      <c r="BF3">
        <v>0</v>
      </c>
      <c r="BM3" t="s">
        <v>163</v>
      </c>
      <c r="BN3" t="s">
        <v>163</v>
      </c>
      <c r="BO3" t="s">
        <v>163</v>
      </c>
      <c r="BP3" t="s">
        <v>163</v>
      </c>
      <c r="BQ3">
        <v>107</v>
      </c>
      <c r="BR3" t="s">
        <v>162</v>
      </c>
      <c r="BS3" t="s">
        <v>163</v>
      </c>
      <c r="BT3" t="s">
        <v>163</v>
      </c>
      <c r="BU3" t="s">
        <v>163</v>
      </c>
      <c r="BV3" t="s">
        <v>163</v>
      </c>
      <c r="BW3" t="s">
        <v>162</v>
      </c>
      <c r="BX3" t="s">
        <v>163</v>
      </c>
      <c r="BY3">
        <v>1</v>
      </c>
      <c r="BZ3">
        <v>3748597</v>
      </c>
      <c r="CA3" t="s">
        <v>163</v>
      </c>
      <c r="CB3" t="s">
        <v>163</v>
      </c>
      <c r="CC3" t="s">
        <v>163</v>
      </c>
      <c r="CD3" t="s">
        <v>162</v>
      </c>
      <c r="CE3" t="s">
        <v>162</v>
      </c>
      <c r="CF3" t="s">
        <v>162</v>
      </c>
      <c r="CG3" t="s">
        <v>163</v>
      </c>
      <c r="CH3" t="s">
        <v>167</v>
      </c>
      <c r="CI3" t="s">
        <v>163</v>
      </c>
      <c r="CJ3" t="s">
        <v>163</v>
      </c>
      <c r="CK3">
        <v>1</v>
      </c>
      <c r="CL3" t="s">
        <v>163</v>
      </c>
      <c r="CM3" t="s">
        <v>163</v>
      </c>
      <c r="CN3" t="s">
        <v>163</v>
      </c>
      <c r="CO3" t="s">
        <v>163</v>
      </c>
      <c r="CP3" t="s">
        <v>163</v>
      </c>
      <c r="CQ3" t="s">
        <v>162</v>
      </c>
      <c r="CR3" t="s">
        <v>188</v>
      </c>
      <c r="CS3" t="s">
        <v>177</v>
      </c>
      <c r="CT3" t="s">
        <v>162</v>
      </c>
      <c r="CU3" t="s">
        <v>163</v>
      </c>
      <c r="CV3" t="s">
        <v>189</v>
      </c>
      <c r="CW3">
        <v>0</v>
      </c>
      <c r="CX3" t="s">
        <v>163</v>
      </c>
      <c r="CY3" t="s">
        <v>162</v>
      </c>
      <c r="CZ3">
        <v>0</v>
      </c>
      <c r="DA3">
        <v>953279</v>
      </c>
      <c r="DB3" t="s">
        <v>162</v>
      </c>
      <c r="DC3" t="s">
        <v>163</v>
      </c>
      <c r="DF3">
        <v>3748597</v>
      </c>
      <c r="DM3" t="s">
        <v>190</v>
      </c>
      <c r="DQ3">
        <v>0</v>
      </c>
      <c r="DV3">
        <v>0.92269999999999996</v>
      </c>
      <c r="EA3">
        <v>0.94069999999999998</v>
      </c>
      <c r="EB3">
        <v>0.91830000000000001</v>
      </c>
      <c r="EC3">
        <v>0.9355</v>
      </c>
      <c r="ED3">
        <v>0.91930835734870298</v>
      </c>
      <c r="EE3">
        <v>0.92063492063492003</v>
      </c>
      <c r="EF3">
        <v>0.90959999999999996</v>
      </c>
      <c r="EG3">
        <v>0.93520000000000003</v>
      </c>
      <c r="EH3">
        <v>0.96</v>
      </c>
      <c r="EI3">
        <v>0.95328031809145097</v>
      </c>
      <c r="EJ3">
        <v>0.95569999999999999</v>
      </c>
      <c r="EK3">
        <v>0.90695915279878903</v>
      </c>
      <c r="EL3">
        <v>0.90576748410535801</v>
      </c>
      <c r="EM3">
        <v>0.91717791411042904</v>
      </c>
      <c r="EN3">
        <v>0.91259999999999997</v>
      </c>
      <c r="EO3">
        <v>0.93837209302325497</v>
      </c>
      <c r="EP3">
        <v>0.92272364217252401</v>
      </c>
      <c r="EQ3">
        <v>4.28</v>
      </c>
      <c r="ER3">
        <v>5.19</v>
      </c>
      <c r="ES3">
        <v>112291</v>
      </c>
      <c r="ET3">
        <v>15146</v>
      </c>
      <c r="EU3">
        <v>638</v>
      </c>
      <c r="EV3">
        <v>928</v>
      </c>
      <c r="EW3" t="s">
        <v>191</v>
      </c>
      <c r="EX3" t="s">
        <v>167</v>
      </c>
      <c r="EY3">
        <v>9351</v>
      </c>
      <c r="EZ3">
        <v>4621</v>
      </c>
      <c r="FA3">
        <v>113428</v>
      </c>
      <c r="FB3">
        <v>6259</v>
      </c>
      <c r="FC3">
        <v>8.9999999999999993E-3</v>
      </c>
      <c r="FD3">
        <v>4.0000000000000001E-3</v>
      </c>
      <c r="FE3">
        <v>959</v>
      </c>
      <c r="FF3">
        <v>8070</v>
      </c>
      <c r="FG3">
        <v>1199</v>
      </c>
      <c r="FH3">
        <v>11006</v>
      </c>
      <c r="FI3">
        <v>61823</v>
      </c>
      <c r="FJ3">
        <v>897</v>
      </c>
      <c r="FK3">
        <v>7854</v>
      </c>
      <c r="FL3">
        <v>3989</v>
      </c>
    </row>
  </sheetData>
  <autoFilter ref="A1:FL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Лист1!extracted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2020-07-27T10:52:12Z</dcterms:created>
  <dcterms:modified xsi:type="dcterms:W3CDTF">2020-08-25T16:06:56Z</dcterms:modified>
</cp:coreProperties>
</file>